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340" yWindow="-150" windowWidth="12960" windowHeight="11565"/>
  </bookViews>
  <sheets>
    <sheet name="Лист1" sheetId="1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G11" i="4"/>
  <c r="G14"/>
  <c r="J8" l="1"/>
  <c r="J4" l="1"/>
  <c r="J5"/>
  <c r="G4"/>
  <c r="G5"/>
  <c r="G6"/>
  <c r="J7"/>
  <c r="J10"/>
  <c r="G7"/>
  <c r="J15"/>
  <c r="G15"/>
  <c r="G10" l="1"/>
  <c r="G12"/>
  <c r="G8"/>
  <c r="J14" l="1"/>
  <c r="J6"/>
  <c r="J12"/>
  <c r="J11"/>
  <c r="J9"/>
  <c r="J13"/>
  <c r="G9"/>
  <c r="G13"/>
  <c r="D5"/>
  <c r="L5" s="1"/>
  <c r="D6"/>
  <c r="L6" s="1"/>
  <c r="D7"/>
  <c r="L7" s="1"/>
  <c r="D8"/>
  <c r="L8" s="1"/>
  <c r="D12"/>
  <c r="D11"/>
  <c r="D9"/>
  <c r="L9" s="1"/>
  <c r="D10"/>
  <c r="L10" s="1"/>
  <c r="D13"/>
  <c r="L13" s="1"/>
  <c r="D14"/>
  <c r="L14" s="1"/>
  <c r="D15"/>
  <c r="L15" s="1"/>
  <c r="D4"/>
  <c r="L4" s="1"/>
  <c r="L12" l="1"/>
  <c r="L11"/>
</calcChain>
</file>

<file path=xl/sharedStrings.xml><?xml version="1.0" encoding="utf-8"?>
<sst xmlns="http://schemas.openxmlformats.org/spreadsheetml/2006/main" count="65" uniqueCount="50">
  <si>
    <t xml:space="preserve">Информация об эффективности муниципальных программ </t>
  </si>
  <si>
    <t>На основе данных, представленных ответственными исполнителями муниципальных программ, подготовлена сводная информация об оценке эффективности муниципальных программ, выполнении целевых показателей (индикаторов).</t>
  </si>
  <si>
    <t>Наименование МП</t>
  </si>
  <si>
    <t>План</t>
  </si>
  <si>
    <t>Факт</t>
  </si>
  <si>
    <t>Оценка эффективности Программы</t>
  </si>
  <si>
    <t>более 80%- 1 программа:</t>
  </si>
  <si>
    <t>МО "Ивангородское городское поселение"</t>
  </si>
  <si>
    <t>за 2022 год</t>
  </si>
  <si>
    <t>Сводный годовой отчёт об оценке эффективности муниципальных программ МО "Ивангородское городское поселение" за 2022 год подготовлен в соответствии с разделом 9 Порядка разработки, утверждения, реализации и оценки эффективности муниципальных программ МО "Ивангородское городское поселение", утвержденного постановлением Администрации от 08.12.2021 № 352-П(с изм. Постановление № 414-П от 11.11.2022г.)</t>
  </si>
  <si>
    <t>Анализ фактически достигнутых значений целевых показателей (индикаторов) и оценка эффективности муниципальных программ МО "Ивангородское городское поселение"  за 2022 год</t>
  </si>
  <si>
    <t>Оценка степени реализации мероприятий муниципальной программы</t>
  </si>
  <si>
    <t>Оценка степени достижения установленных значений показателей муниципальной программы</t>
  </si>
  <si>
    <t xml:space="preserve">1."Развитие физической культуры и спорта в МО "Ивангородское городское поселение"   </t>
  </si>
  <si>
    <t>2."Развитие культуры в МО "Ивангородское городское поселение"</t>
  </si>
  <si>
    <t>3. "Молодежь Ивангорода"</t>
  </si>
  <si>
    <t>4."Капитальный ремонт и ремонт, реконструкция и строительство дорог местного значения и дорожных сооружений в границах  МО "Ивангородское городское поселение"</t>
  </si>
  <si>
    <t>5. "Реализация инициативных предложений жителей МО "Ивангородское городское поселение"</t>
  </si>
  <si>
    <t>10."Профилактика терроризма и экстремизма на территории МО"Ивангородское городское поселение"</t>
  </si>
  <si>
    <t>11."Обеспечение качественным жильем граждан на территории муниципального образования Ивангородское городское поселение  Кингисеппского муниципального района Ленинградской области"</t>
  </si>
  <si>
    <t>12. Интегрированное развитие исторической прибрежной зоны в Нарве/Эстония и Ивангороде/Россия, 3 этап-Речные променады"</t>
  </si>
  <si>
    <t>Оценка соответствия запланированному уровню затрат(тыс.руб.)</t>
  </si>
  <si>
    <t xml:space="preserve">исп.планового значения пок-ля </t>
  </si>
  <si>
    <t xml:space="preserve"> исп.планового значения пок-ля </t>
  </si>
  <si>
    <t>Степень эффективности реализации муниципальной программы</t>
  </si>
  <si>
    <t>Значение интегральной оценки эффективности реализации муниципальной прогаммы</t>
  </si>
  <si>
    <t>Эффективная</t>
  </si>
  <si>
    <t>Неэффективная</t>
  </si>
  <si>
    <t>Финансирование не предусмотрено:</t>
  </si>
  <si>
    <t>Муниципальная программа "Укрепление межнационального и межконфессионального согласия, профилактика межнациональных конфликтов в МО "Ивангородское городское поселение"</t>
  </si>
  <si>
    <t xml:space="preserve">Развитие физической культуры и спорта в МО Ивангородское городское поселение"   </t>
  </si>
  <si>
    <t>Развитие культуры в МО Ивангородское городское поселение"</t>
  </si>
  <si>
    <t>"Молодежь Ивангорода"</t>
  </si>
  <si>
    <t>Капитальный ремонт и ремонт, реконструкция и строительство дорог местного значения и дорожных сооружений в границах  МО Ивангородское городское поселение"</t>
  </si>
  <si>
    <t>Защита населения и территории от чрезвычайных ситуаций природного и техногенного характера и обеспечение пожарной безопасности на территории МО Ивангородское городское поселение"</t>
  </si>
  <si>
    <t>Реализация инициативных предложений жителей МО Ивангородское городское поселение"</t>
  </si>
  <si>
    <t>100% -6 программ:</t>
  </si>
  <si>
    <t>Благоустройство населённых пунктов в МО Ивангородское городское поселение"</t>
  </si>
  <si>
    <t xml:space="preserve">Формирование комфортной городской среды на территории МО Ивангородское городское поселение" </t>
  </si>
  <si>
    <t>Интегрированное развитие исторической прибрежной зоны в Нарве/Эстония и Ивангороде/Россия, 3 этап-Речные променады"</t>
  </si>
  <si>
    <t>Профилактика терроризма и экстремизма на территории МО "Ивангородское городское поселение"</t>
  </si>
  <si>
    <r>
      <t xml:space="preserve">В 2022 году в рамках реализации муниципальных программ предусматривалось финансирование в размере  </t>
    </r>
    <r>
      <rPr>
        <b/>
        <sz val="12"/>
        <color theme="1"/>
        <rFont val="Times New Roman"/>
        <family val="1"/>
        <charset val="204"/>
      </rPr>
      <t>420 928,77 тыс. руб.</t>
    </r>
    <r>
      <rPr>
        <sz val="12"/>
        <color theme="1"/>
        <rFont val="Times New Roman"/>
        <family val="1"/>
        <charset val="204"/>
      </rPr>
      <t xml:space="preserve">, объем освоенных средств по муниципальным программам за отчетный период составил  </t>
    </r>
    <r>
      <rPr>
        <b/>
        <sz val="12"/>
        <color theme="1"/>
        <rFont val="Times New Roman"/>
        <family val="1"/>
        <charset val="204"/>
      </rPr>
      <t xml:space="preserve">348 748,66 тыс. руб. </t>
    </r>
    <r>
      <rPr>
        <sz val="12"/>
        <color theme="1"/>
        <rFont val="Times New Roman"/>
        <family val="1"/>
        <charset val="204"/>
      </rPr>
      <t>или</t>
    </r>
    <r>
      <rPr>
        <b/>
        <sz val="12"/>
        <color theme="1"/>
        <rFont val="Times New Roman"/>
        <family val="1"/>
        <charset val="204"/>
      </rPr>
      <t xml:space="preserve"> 82,9%</t>
    </r>
    <r>
      <rPr>
        <sz val="12"/>
        <color theme="1"/>
        <rFont val="Times New Roman"/>
        <family val="1"/>
        <charset val="204"/>
      </rPr>
      <t xml:space="preserve"> планового показателя.</t>
    </r>
  </si>
  <si>
    <t>Обеспечение качественным жильем граждан на территории муниципального образования Ивангородское городское поселение  Кингисеппского муниципального района Ленинградской области</t>
  </si>
  <si>
    <t>менее 80%- 2 программы:</t>
  </si>
  <si>
    <t>Управление и распоряжение муниципальным имуществом</t>
  </si>
  <si>
    <t>6."Защита населения и территории от чрезвычайных ситуаций природного и техногенного характера и обеспечение пожарной безопасности на территории МО "Ивангородское городское поселение"</t>
  </si>
  <si>
    <t xml:space="preserve">7. "Формирование комфортной городской среды на территории МО "Ивангородское городское поселение" </t>
  </si>
  <si>
    <t>8. "Управление и распоряжение муниципальным имуществом"</t>
  </si>
  <si>
    <t>9. "Благоустройство населённых пунктов в МО "Ивангородское городское поселение"</t>
  </si>
  <si>
    <t>более 90% - 3 программы: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</si>
</sst>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5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topLeftCell="A4" workbookViewId="0">
      <selection activeCell="A16" sqref="A16"/>
    </sheetView>
  </sheetViews>
  <sheetFormatPr defaultRowHeight="15"/>
  <cols>
    <col min="1" max="1" width="95" customWidth="1"/>
    <col min="2" max="2" width="4.140625" customWidth="1"/>
  </cols>
  <sheetData>
    <row r="1" spans="1:2" ht="16.5" customHeight="1">
      <c r="A1" s="1" t="s">
        <v>0</v>
      </c>
    </row>
    <row r="2" spans="1:2" ht="15.75">
      <c r="A2" s="1" t="s">
        <v>7</v>
      </c>
    </row>
    <row r="3" spans="1:2" ht="15.75">
      <c r="A3" s="1" t="s">
        <v>8</v>
      </c>
    </row>
    <row r="4" spans="1:2" ht="15.75">
      <c r="A4" s="1"/>
    </row>
    <row r="5" spans="1:2" ht="84.75" customHeight="1">
      <c r="A5" s="2" t="s">
        <v>9</v>
      </c>
    </row>
    <row r="6" spans="1:2" ht="47.25">
      <c r="A6" s="2" t="s">
        <v>1</v>
      </c>
    </row>
    <row r="7" spans="1:2" ht="63">
      <c r="A7" s="2" t="s">
        <v>41</v>
      </c>
      <c r="B7" s="2"/>
    </row>
    <row r="8" spans="1:2" ht="15.75">
      <c r="A8" s="4"/>
    </row>
    <row r="9" spans="1:2" ht="15.75">
      <c r="A9" s="5" t="s">
        <v>36</v>
      </c>
    </row>
    <row r="10" spans="1:2" ht="15.75">
      <c r="A10" s="2"/>
    </row>
    <row r="11" spans="1:2" ht="15.75">
      <c r="A11" s="2" t="s">
        <v>30</v>
      </c>
    </row>
    <row r="12" spans="1:2" ht="15.75">
      <c r="A12" s="2" t="s">
        <v>31</v>
      </c>
    </row>
    <row r="13" spans="1:2" ht="15.75">
      <c r="A13" s="2" t="s">
        <v>32</v>
      </c>
    </row>
    <row r="14" spans="1:2" ht="32.25" customHeight="1">
      <c r="A14" s="6" t="s">
        <v>33</v>
      </c>
    </row>
    <row r="15" spans="1:2" ht="22.5" customHeight="1">
      <c r="A15" s="6" t="s">
        <v>35</v>
      </c>
    </row>
    <row r="16" spans="1:2" ht="49.5" customHeight="1">
      <c r="A16" s="6" t="s">
        <v>34</v>
      </c>
    </row>
    <row r="17" spans="1:1" ht="15.75">
      <c r="A17" s="6"/>
    </row>
    <row r="18" spans="1:1" ht="15.75">
      <c r="A18" s="5" t="s">
        <v>49</v>
      </c>
    </row>
    <row r="19" spans="1:1" ht="15.75">
      <c r="A19" s="2"/>
    </row>
    <row r="20" spans="1:1" ht="31.5">
      <c r="A20" s="6" t="s">
        <v>38</v>
      </c>
    </row>
    <row r="21" spans="1:1" ht="18.75" customHeight="1">
      <c r="A21" s="6" t="s">
        <v>44</v>
      </c>
    </row>
    <row r="22" spans="1:1" ht="23.25" customHeight="1">
      <c r="A22" s="7" t="s">
        <v>37</v>
      </c>
    </row>
    <row r="23" spans="1:1" ht="15.75">
      <c r="A23" s="3"/>
    </row>
    <row r="24" spans="1:1" ht="15.75">
      <c r="A24" s="5" t="s">
        <v>6</v>
      </c>
    </row>
    <row r="25" spans="1:1" ht="15.75">
      <c r="A25" s="3"/>
    </row>
    <row r="26" spans="1:1" ht="30.75" customHeight="1">
      <c r="A26" s="6" t="s">
        <v>40</v>
      </c>
    </row>
    <row r="27" spans="1:1" ht="15.75">
      <c r="A27" s="2"/>
    </row>
    <row r="28" spans="1:1" ht="15.75">
      <c r="A28" s="5" t="s">
        <v>43</v>
      </c>
    </row>
    <row r="30" spans="1:1" ht="35.25" customHeight="1">
      <c r="A30" s="6" t="s">
        <v>39</v>
      </c>
    </row>
    <row r="31" spans="1:1" ht="47.25">
      <c r="A31" s="6" t="s">
        <v>42</v>
      </c>
    </row>
    <row r="32" spans="1:1" ht="15.75">
      <c r="A32" s="6"/>
    </row>
    <row r="33" spans="1:1" ht="15.75">
      <c r="A33" s="6"/>
    </row>
    <row r="34" spans="1:1" ht="15.75">
      <c r="A34" s="20" t="s">
        <v>28</v>
      </c>
    </row>
    <row r="35" spans="1:1" ht="47.25">
      <c r="A35" s="29" t="s">
        <v>29</v>
      </c>
    </row>
    <row r="36" spans="1:1" ht="15.75">
      <c r="A36" s="3"/>
    </row>
  </sheetData>
  <pageMargins left="1.1811023622047245" right="0.59055118110236227" top="0.78740157480314965" bottom="0.5511811023622047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opLeftCell="A10" zoomScaleNormal="100" workbookViewId="0">
      <selection activeCell="L11" sqref="L11"/>
    </sheetView>
  </sheetViews>
  <sheetFormatPr defaultRowHeight="15"/>
  <cols>
    <col min="1" max="1" width="28.85546875" customWidth="1"/>
    <col min="2" max="2" width="11.140625" customWidth="1"/>
    <col min="3" max="3" width="11.28515625" customWidth="1"/>
    <col min="4" max="4" width="8.140625" customWidth="1"/>
    <col min="5" max="5" width="6.42578125" customWidth="1"/>
    <col min="6" max="6" width="6.28515625" customWidth="1"/>
    <col min="8" max="8" width="6.140625" customWidth="1"/>
    <col min="9" max="9" width="6" customWidth="1"/>
    <col min="11" max="11" width="17.28515625" customWidth="1"/>
    <col min="12" max="12" width="23.28515625" customWidth="1"/>
  </cols>
  <sheetData>
    <row r="1" spans="1:14" ht="55.5" customHeight="1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101.25" customHeight="1">
      <c r="A2" s="44" t="s">
        <v>2</v>
      </c>
      <c r="B2" s="46" t="s">
        <v>21</v>
      </c>
      <c r="C2" s="47"/>
      <c r="D2" s="48"/>
      <c r="E2" s="49" t="s">
        <v>12</v>
      </c>
      <c r="F2" s="50"/>
      <c r="G2" s="50"/>
      <c r="H2" s="46" t="s">
        <v>11</v>
      </c>
      <c r="I2" s="47"/>
      <c r="J2" s="51"/>
      <c r="K2" s="46" t="s">
        <v>5</v>
      </c>
      <c r="L2" s="48"/>
    </row>
    <row r="3" spans="1:14" ht="75" customHeight="1">
      <c r="A3" s="45"/>
      <c r="B3" s="8" t="s">
        <v>4</v>
      </c>
      <c r="C3" s="8" t="s">
        <v>3</v>
      </c>
      <c r="D3" s="8" t="s">
        <v>22</v>
      </c>
      <c r="E3" s="8" t="s">
        <v>4</v>
      </c>
      <c r="F3" s="8" t="s">
        <v>3</v>
      </c>
      <c r="G3" s="8" t="s">
        <v>22</v>
      </c>
      <c r="H3" s="8" t="s">
        <v>4</v>
      </c>
      <c r="I3" s="8" t="s">
        <v>3</v>
      </c>
      <c r="J3" s="8" t="s">
        <v>23</v>
      </c>
      <c r="K3" s="8" t="s">
        <v>24</v>
      </c>
      <c r="L3" s="14" t="s">
        <v>25</v>
      </c>
    </row>
    <row r="4" spans="1:14" ht="68.25" customHeight="1">
      <c r="A4" s="31" t="s">
        <v>13</v>
      </c>
      <c r="B4" s="32">
        <v>27832.02</v>
      </c>
      <c r="C4" s="32">
        <v>28171.96</v>
      </c>
      <c r="D4" s="33">
        <f>B4/C4</f>
        <v>0.98793339192587248</v>
      </c>
      <c r="E4" s="34">
        <v>6</v>
      </c>
      <c r="F4" s="34">
        <v>6</v>
      </c>
      <c r="G4" s="35">
        <f t="shared" ref="G4:G6" si="0">E4/F4</f>
        <v>1</v>
      </c>
      <c r="H4" s="34">
        <v>5</v>
      </c>
      <c r="I4" s="34">
        <v>5</v>
      </c>
      <c r="J4" s="36">
        <f t="shared" ref="J4:J5" si="1">H4/I4</f>
        <v>1</v>
      </c>
      <c r="K4" s="12" t="s">
        <v>26</v>
      </c>
      <c r="L4" s="27">
        <f t="shared" ref="L4:L6" si="2">(D4+G4+J4)/3*100</f>
        <v>99.597779730862428</v>
      </c>
    </row>
    <row r="5" spans="1:14" ht="48.75" customHeight="1">
      <c r="A5" s="31" t="s">
        <v>14</v>
      </c>
      <c r="B5" s="37">
        <v>26894.23</v>
      </c>
      <c r="C5" s="37">
        <v>27219.24</v>
      </c>
      <c r="D5" s="33">
        <f t="shared" ref="D5:D15" si="3">B5/C5</f>
        <v>0.98805954905427185</v>
      </c>
      <c r="E5" s="38">
        <v>6</v>
      </c>
      <c r="F5" s="38">
        <v>6</v>
      </c>
      <c r="G5" s="35">
        <f t="shared" si="0"/>
        <v>1</v>
      </c>
      <c r="H5" s="38">
        <v>6</v>
      </c>
      <c r="I5" s="38">
        <v>6</v>
      </c>
      <c r="J5" s="36">
        <f t="shared" si="1"/>
        <v>1</v>
      </c>
      <c r="K5" s="12" t="s">
        <v>26</v>
      </c>
      <c r="L5" s="27">
        <f t="shared" si="2"/>
        <v>99.601984968475733</v>
      </c>
      <c r="N5" s="19"/>
    </row>
    <row r="6" spans="1:14" ht="34.5" customHeight="1">
      <c r="A6" s="31" t="s">
        <v>15</v>
      </c>
      <c r="B6" s="39">
        <v>1029.67</v>
      </c>
      <c r="C6" s="39">
        <v>1034.19</v>
      </c>
      <c r="D6" s="33">
        <f t="shared" si="3"/>
        <v>0.99562942979529878</v>
      </c>
      <c r="E6" s="40">
        <v>4</v>
      </c>
      <c r="F6" s="40">
        <v>4</v>
      </c>
      <c r="G6" s="35">
        <f t="shared" si="0"/>
        <v>1</v>
      </c>
      <c r="H6" s="40">
        <v>3</v>
      </c>
      <c r="I6" s="40">
        <v>3</v>
      </c>
      <c r="J6" s="36">
        <f t="shared" ref="J6:J11" si="4">H6/I6</f>
        <v>1</v>
      </c>
      <c r="K6" s="12" t="s">
        <v>26</v>
      </c>
      <c r="L6" s="27">
        <f t="shared" si="2"/>
        <v>99.854314326509964</v>
      </c>
    </row>
    <row r="7" spans="1:14" ht="128.25" customHeight="1">
      <c r="A7" s="10" t="s">
        <v>16</v>
      </c>
      <c r="B7" s="18">
        <v>12795.64</v>
      </c>
      <c r="C7" s="18">
        <v>12795.67</v>
      </c>
      <c r="D7" s="30">
        <f t="shared" si="3"/>
        <v>0.99999765545688502</v>
      </c>
      <c r="E7" s="18">
        <v>3</v>
      </c>
      <c r="F7" s="18">
        <v>3</v>
      </c>
      <c r="G7" s="26">
        <f t="shared" ref="G7:G14" si="5">E7/F7</f>
        <v>1</v>
      </c>
      <c r="H7" s="18">
        <v>3</v>
      </c>
      <c r="I7" s="18">
        <v>3</v>
      </c>
      <c r="J7" s="28">
        <f t="shared" si="4"/>
        <v>1</v>
      </c>
      <c r="K7" s="12" t="s">
        <v>26</v>
      </c>
      <c r="L7" s="27">
        <f>(D7+G7+J7)/3*100</f>
        <v>99.999921848562821</v>
      </c>
    </row>
    <row r="8" spans="1:14" ht="85.5" customHeight="1">
      <c r="A8" s="10" t="s">
        <v>17</v>
      </c>
      <c r="B8" s="22">
        <v>2411.09</v>
      </c>
      <c r="C8" s="22">
        <v>2411.1</v>
      </c>
      <c r="D8" s="25">
        <f t="shared" si="3"/>
        <v>0.99999585251544942</v>
      </c>
      <c r="E8" s="17">
        <v>2</v>
      </c>
      <c r="F8" s="17">
        <v>2</v>
      </c>
      <c r="G8" s="26">
        <f t="shared" si="5"/>
        <v>1</v>
      </c>
      <c r="H8" s="17">
        <v>2</v>
      </c>
      <c r="I8" s="17">
        <v>2</v>
      </c>
      <c r="J8" s="28">
        <f t="shared" si="4"/>
        <v>1</v>
      </c>
      <c r="K8" s="12" t="s">
        <v>26</v>
      </c>
      <c r="L8" s="27">
        <f>(D8+G8+J8)/3*100</f>
        <v>99.999861750514981</v>
      </c>
    </row>
    <row r="9" spans="1:14" ht="144" customHeight="1">
      <c r="A9" s="10" t="s">
        <v>45</v>
      </c>
      <c r="B9" s="22">
        <v>529.86</v>
      </c>
      <c r="C9" s="22">
        <v>530.05999999999995</v>
      </c>
      <c r="D9" s="25">
        <f>B9/C9</f>
        <v>0.99962268422442757</v>
      </c>
      <c r="E9" s="15">
        <v>7</v>
      </c>
      <c r="F9" s="15">
        <v>7</v>
      </c>
      <c r="G9" s="26">
        <f t="shared" si="5"/>
        <v>1</v>
      </c>
      <c r="H9" s="17">
        <v>1</v>
      </c>
      <c r="I9" s="17">
        <v>1</v>
      </c>
      <c r="J9" s="28">
        <f t="shared" si="4"/>
        <v>1</v>
      </c>
      <c r="K9" s="12" t="s">
        <v>26</v>
      </c>
      <c r="L9" s="27">
        <f>(D9+G9+J9)/3*100</f>
        <v>99.987422807480925</v>
      </c>
    </row>
    <row r="10" spans="1:14" ht="83.25" customHeight="1">
      <c r="A10" s="10" t="s">
        <v>46</v>
      </c>
      <c r="B10" s="22">
        <v>58456.37</v>
      </c>
      <c r="C10" s="22">
        <v>61065.33</v>
      </c>
      <c r="D10" s="30">
        <f>B10/C10</f>
        <v>0.95727592072293721</v>
      </c>
      <c r="E10" s="13">
        <v>3</v>
      </c>
      <c r="F10" s="13">
        <v>3</v>
      </c>
      <c r="G10" s="26">
        <f t="shared" si="5"/>
        <v>1</v>
      </c>
      <c r="H10" s="13">
        <v>3</v>
      </c>
      <c r="I10" s="13">
        <v>3</v>
      </c>
      <c r="J10" s="28">
        <f t="shared" si="4"/>
        <v>1</v>
      </c>
      <c r="K10" s="12" t="s">
        <v>26</v>
      </c>
      <c r="L10" s="27">
        <f>(D10+G10+J10)/3*100</f>
        <v>98.57586402409791</v>
      </c>
    </row>
    <row r="11" spans="1:14" ht="66.75" customHeight="1">
      <c r="A11" s="10" t="s">
        <v>47</v>
      </c>
      <c r="B11" s="22">
        <v>16383.89</v>
      </c>
      <c r="C11" s="22">
        <v>17291.39</v>
      </c>
      <c r="D11" s="30">
        <f>B11/C11</f>
        <v>0.94751723256487763</v>
      </c>
      <c r="E11" s="17">
        <v>6.5</v>
      </c>
      <c r="F11" s="17">
        <v>7</v>
      </c>
      <c r="G11" s="26">
        <f t="shared" si="5"/>
        <v>0.9285714285714286</v>
      </c>
      <c r="H11" s="15">
        <v>9.5</v>
      </c>
      <c r="I11" s="15">
        <v>10</v>
      </c>
      <c r="J11" s="28">
        <f t="shared" si="4"/>
        <v>0.95</v>
      </c>
      <c r="K11" s="12" t="s">
        <v>26</v>
      </c>
      <c r="L11" s="27">
        <f>(D11+G11+J11)/3*100</f>
        <v>94.202955371210209</v>
      </c>
    </row>
    <row r="12" spans="1:14" s="9" customFormat="1" ht="63.75" customHeight="1">
      <c r="A12" s="10" t="s">
        <v>48</v>
      </c>
      <c r="B12" s="21">
        <v>46966.48</v>
      </c>
      <c r="C12" s="21">
        <v>47421.46</v>
      </c>
      <c r="D12" s="30">
        <f t="shared" si="3"/>
        <v>0.99040560961218838</v>
      </c>
      <c r="E12" s="16">
        <v>9</v>
      </c>
      <c r="F12" s="16">
        <v>10</v>
      </c>
      <c r="G12" s="26">
        <f t="shared" si="5"/>
        <v>0.9</v>
      </c>
      <c r="H12" s="16">
        <v>10</v>
      </c>
      <c r="I12" s="16">
        <v>11</v>
      </c>
      <c r="J12" s="41">
        <f t="shared" ref="J12" si="6">H12/I12</f>
        <v>0.90909090909090906</v>
      </c>
      <c r="K12" s="12" t="s">
        <v>26</v>
      </c>
      <c r="L12" s="27">
        <f t="shared" ref="L12" si="7">(D12+G12+J12)/3*100</f>
        <v>93.316550623436584</v>
      </c>
    </row>
    <row r="13" spans="1:14" ht="81" customHeight="1">
      <c r="A13" s="10" t="s">
        <v>18</v>
      </c>
      <c r="B13" s="23">
        <v>260</v>
      </c>
      <c r="C13" s="23">
        <v>261</v>
      </c>
      <c r="D13" s="25">
        <f t="shared" si="3"/>
        <v>0.99616858237547889</v>
      </c>
      <c r="E13" s="13">
        <v>4</v>
      </c>
      <c r="F13" s="13">
        <v>4</v>
      </c>
      <c r="G13" s="26">
        <f t="shared" si="5"/>
        <v>1</v>
      </c>
      <c r="H13" s="13">
        <v>1</v>
      </c>
      <c r="I13" s="13">
        <v>2</v>
      </c>
      <c r="J13" s="28">
        <f>H13/I13</f>
        <v>0.5</v>
      </c>
      <c r="K13" s="24" t="s">
        <v>26</v>
      </c>
      <c r="L13" s="27">
        <f>(D13+G13+J13)/3*100</f>
        <v>83.205619412515958</v>
      </c>
    </row>
    <row r="14" spans="1:14" ht="128.25" customHeight="1">
      <c r="A14" s="42" t="s">
        <v>19</v>
      </c>
      <c r="B14" s="22">
        <v>153972.51</v>
      </c>
      <c r="C14" s="22">
        <v>219209.75</v>
      </c>
      <c r="D14" s="30">
        <f t="shared" si="3"/>
        <v>0.70239809132577369</v>
      </c>
      <c r="E14" s="13">
        <v>1</v>
      </c>
      <c r="F14" s="13">
        <v>3</v>
      </c>
      <c r="G14" s="26">
        <f t="shared" si="5"/>
        <v>0.33333333333333331</v>
      </c>
      <c r="H14" s="13">
        <v>3</v>
      </c>
      <c r="I14" s="13">
        <v>4</v>
      </c>
      <c r="J14" s="28">
        <f>H14/I14</f>
        <v>0.75</v>
      </c>
      <c r="K14" s="11" t="s">
        <v>27</v>
      </c>
      <c r="L14" s="27">
        <f>(D14+G14+J14)/3*100</f>
        <v>59.524380821970233</v>
      </c>
    </row>
    <row r="15" spans="1:14" ht="98.25" customHeight="1">
      <c r="A15" s="10" t="s">
        <v>20</v>
      </c>
      <c r="B15" s="22">
        <v>1216.83</v>
      </c>
      <c r="C15" s="22">
        <v>3517.62</v>
      </c>
      <c r="D15" s="30">
        <f t="shared" si="3"/>
        <v>0.34592423286199192</v>
      </c>
      <c r="E15" s="13">
        <v>0</v>
      </c>
      <c r="F15" s="13">
        <v>1</v>
      </c>
      <c r="G15" s="26">
        <f t="shared" ref="G15" si="8">E15/F15</f>
        <v>0</v>
      </c>
      <c r="H15" s="28">
        <v>0.5</v>
      </c>
      <c r="I15" s="13">
        <v>1</v>
      </c>
      <c r="J15" s="28">
        <f>H15/I15</f>
        <v>0.5</v>
      </c>
      <c r="K15" s="11" t="s">
        <v>27</v>
      </c>
      <c r="L15" s="27">
        <f>(D15+G15+J15)/3*100</f>
        <v>28.197474428733067</v>
      </c>
    </row>
    <row r="16" spans="1:14" ht="84.75" customHeight="1"/>
    <row r="17" ht="61.5" customHeight="1"/>
    <row r="18" ht="144" customHeight="1"/>
    <row r="19" ht="48.75" customHeight="1"/>
    <row r="20" ht="108" customHeight="1"/>
    <row r="21" ht="52.5" customHeight="1"/>
  </sheetData>
  <mergeCells count="6">
    <mergeCell ref="A1:L1"/>
    <mergeCell ref="A2:A3"/>
    <mergeCell ref="B2:D2"/>
    <mergeCell ref="E2:G2"/>
    <mergeCell ref="K2:L2"/>
    <mergeCell ref="H2:J2"/>
  </mergeCells>
  <pageMargins left="0.17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2023-04-03T14:22:33Z</dcterms:modified>
</cp:coreProperties>
</file>